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EP\Computerized Record Keeping\CGT &amp; Raffle E-Forms\FINAL COPIES\"/>
    </mc:Choice>
  </mc:AlternateContent>
  <workbookProtection workbookPassword="CB51" lockStructure="1"/>
  <bookViews>
    <workbookView xWindow="120" yWindow="60" windowWidth="9420" windowHeight="5265"/>
  </bookViews>
  <sheets>
    <sheet name="CGT Reconciliation" sheetId="1" r:id="rId1"/>
  </sheets>
  <definedNames>
    <definedName name="_xlnm.Print_Area" localSheetId="0">'CGT Reconciliation'!$A$1:$M$37</definedName>
  </definedNames>
  <calcPr calcId="152511"/>
</workbook>
</file>

<file path=xl/calcChain.xml><?xml version="1.0" encoding="utf-8"?>
<calcChain xmlns="http://schemas.openxmlformats.org/spreadsheetml/2006/main">
  <c r="M34" i="1" l="1"/>
  <c r="H23" i="1" l="1"/>
  <c r="H24" i="1"/>
  <c r="J24" i="1" s="1"/>
  <c r="H25" i="1"/>
  <c r="H26" i="1"/>
  <c r="J26" i="1" s="1"/>
  <c r="H27" i="1"/>
  <c r="J27" i="1" s="1"/>
  <c r="H28" i="1"/>
  <c r="J28" i="1" s="1"/>
  <c r="J23" i="1" l="1"/>
  <c r="L23" i="1" s="1"/>
  <c r="J25" i="1"/>
  <c r="L25" i="1" s="1"/>
  <c r="L24" i="1"/>
  <c r="H20" i="1" l="1"/>
  <c r="J20" i="1" s="1"/>
  <c r="H19" i="1"/>
  <c r="J19" i="1" s="1"/>
  <c r="H18" i="1"/>
  <c r="J18" i="1" s="1"/>
  <c r="H17" i="1"/>
  <c r="H16" i="1"/>
  <c r="J16" i="1" l="1"/>
  <c r="L16" i="1" s="1"/>
  <c r="J17" i="1"/>
  <c r="L17" i="1" s="1"/>
  <c r="L20" i="1"/>
  <c r="L19" i="1"/>
  <c r="L18" i="1"/>
  <c r="H15" i="1"/>
  <c r="H29" i="1"/>
  <c r="H12" i="1"/>
  <c r="J12" i="1" s="1"/>
  <c r="L27" i="1"/>
  <c r="L28" i="1"/>
  <c r="H32" i="1"/>
  <c r="H13" i="1"/>
  <c r="H14" i="1"/>
  <c r="H21" i="1"/>
  <c r="J21" i="1" s="1"/>
  <c r="H22" i="1"/>
  <c r="L26" i="1"/>
  <c r="H30" i="1"/>
  <c r="H31" i="1"/>
  <c r="J30" i="1" l="1"/>
  <c r="L30" i="1" s="1"/>
  <c r="J22" i="1"/>
  <c r="L22" i="1" s="1"/>
  <c r="J32" i="1"/>
  <c r="L32" i="1" s="1"/>
  <c r="J29" i="1"/>
  <c r="L29" i="1" s="1"/>
  <c r="J31" i="1"/>
  <c r="L31" i="1" s="1"/>
  <c r="J15" i="1"/>
  <c r="L15" i="1" s="1"/>
  <c r="J14" i="1"/>
  <c r="L14" i="1" s="1"/>
  <c r="J13" i="1"/>
  <c r="L13" i="1" s="1"/>
  <c r="L21" i="1"/>
  <c r="L12" i="1"/>
  <c r="L33" i="1" l="1"/>
  <c r="L35" i="1" s="1"/>
  <c r="J33" i="1"/>
  <c r="J35" i="1" l="1"/>
  <c r="M35" i="1" s="1"/>
  <c r="M33" i="1"/>
</calcChain>
</file>

<file path=xl/comments1.xml><?xml version="1.0" encoding="utf-8"?>
<comments xmlns="http://schemas.openxmlformats.org/spreadsheetml/2006/main">
  <authors>
    <author>Michigan Lottery User</author>
    <author xml:space="preserve"> </author>
    <author>nttest</author>
  </authors>
  <commentList>
    <comment ref="K6" authorId="0" shapeId="0">
      <text>
        <r>
          <rPr>
            <b/>
            <sz val="8"/>
            <color indexed="81"/>
            <rFont val="Tahoma"/>
            <family val="2"/>
          </rPr>
          <t xml:space="preserve">Enter the time period you are reconciling. </t>
        </r>
      </text>
    </comment>
    <comment ref="B8" authorId="1" shapeId="0">
      <text>
        <r>
          <rPr>
            <b/>
            <sz val="8"/>
            <color indexed="81"/>
            <rFont val="Tahoma"/>
            <family val="2"/>
          </rPr>
          <t>Enter number of tickets in one box of tickets.</t>
        </r>
      </text>
    </comment>
    <comment ref="E8" authorId="2" shapeId="0">
      <text>
        <r>
          <rPr>
            <b/>
            <sz val="8"/>
            <color indexed="81"/>
            <rFont val="Tahoma"/>
            <family val="2"/>
          </rPr>
          <t>Enter the number of boxes purchased during the quarter.</t>
        </r>
        <r>
          <rPr>
            <sz val="8"/>
            <color indexed="81"/>
            <rFont val="Tahoma"/>
            <family val="2"/>
          </rPr>
          <t xml:space="preserve">
</t>
        </r>
      </text>
    </comment>
    <comment ref="C11" authorId="2" shapeId="0">
      <text>
        <r>
          <rPr>
            <b/>
            <sz val="8"/>
            <color indexed="81"/>
            <rFont val="Tahoma"/>
            <family val="2"/>
          </rPr>
          <t>Enter the Ending Inventory  Boxes amount from the previous quarter.  If this is your first quarter, count the number of full boxes you have prior to the start of sales and enter that number.</t>
        </r>
        <r>
          <rPr>
            <sz val="8"/>
            <color indexed="81"/>
            <rFont val="Tahoma"/>
            <family val="2"/>
          </rPr>
          <t xml:space="preserve">
</t>
        </r>
      </text>
    </comment>
    <comment ref="D11" authorId="2" shapeId="0">
      <text>
        <r>
          <rPr>
            <b/>
            <sz val="8"/>
            <color indexed="81"/>
            <rFont val="Tahoma"/>
            <family val="2"/>
          </rPr>
          <t>Enter the  Ending Inventory  Loose tickets amount  from the previous quarter.  If this is your first quarter, count the number of loose tickets you have prior to the start of sales and enter that number.</t>
        </r>
        <r>
          <rPr>
            <sz val="8"/>
            <color indexed="81"/>
            <rFont val="Tahoma"/>
            <family val="2"/>
          </rPr>
          <t xml:space="preserve">
</t>
        </r>
      </text>
    </comment>
    <comment ref="F11" authorId="2" shapeId="0">
      <text>
        <r>
          <rPr>
            <b/>
            <sz val="8"/>
            <color indexed="81"/>
            <rFont val="Tahoma"/>
            <family val="2"/>
          </rPr>
          <t>When you calculate your last deposit for the quarter, count the number of full boxes you have in inventory and enter that amount.</t>
        </r>
        <r>
          <rPr>
            <sz val="8"/>
            <color indexed="81"/>
            <rFont val="Tahoma"/>
            <family val="2"/>
          </rPr>
          <t xml:space="preserve">
</t>
        </r>
      </text>
    </comment>
    <comment ref="G11" authorId="2" shapeId="0">
      <text>
        <r>
          <rPr>
            <b/>
            <sz val="8"/>
            <color indexed="81"/>
            <rFont val="Tahoma"/>
            <family val="2"/>
          </rPr>
          <t>When you calculate your last deposit for the quarter, count the number of loose tickets you have in inventory and enter that amount.</t>
        </r>
        <r>
          <rPr>
            <sz val="8"/>
            <color indexed="81"/>
            <rFont val="Tahoma"/>
            <family val="2"/>
          </rPr>
          <t xml:space="preserve">
</t>
        </r>
      </text>
    </comment>
    <comment ref="E34" authorId="0" shapeId="0">
      <text>
        <r>
          <rPr>
            <b/>
            <sz val="8"/>
            <color indexed="81"/>
            <rFont val="Tahoma"/>
            <family val="2"/>
          </rPr>
          <t>Enter the amount of deposits for the time period reported.</t>
        </r>
        <r>
          <rPr>
            <sz val="8"/>
            <color indexed="81"/>
            <rFont val="Tahoma"/>
            <family val="2"/>
          </rPr>
          <t xml:space="preserve">
</t>
        </r>
      </text>
    </comment>
    <comment ref="J34" authorId="0" shapeId="0">
      <text>
        <r>
          <rPr>
            <b/>
            <sz val="8"/>
            <color indexed="81"/>
            <rFont val="Tahoma"/>
            <family val="2"/>
          </rPr>
          <t>Enter the Ticket Sales total from the CGT financial statement.</t>
        </r>
      </text>
    </comment>
    <comment ref="L34" authorId="0" shapeId="0">
      <text>
        <r>
          <rPr>
            <b/>
            <sz val="8"/>
            <color indexed="81"/>
            <rFont val="Tahoma"/>
            <family val="2"/>
          </rPr>
          <t>Enter the Prizes total from the CGT financial statement.</t>
        </r>
        <r>
          <rPr>
            <sz val="8"/>
            <color indexed="81"/>
            <rFont val="Tahoma"/>
            <family val="2"/>
          </rPr>
          <t xml:space="preserve">
</t>
        </r>
      </text>
    </comment>
  </commentList>
</comments>
</file>

<file path=xl/sharedStrings.xml><?xml version="1.0" encoding="utf-8"?>
<sst xmlns="http://schemas.openxmlformats.org/spreadsheetml/2006/main" count="27" uniqueCount="25">
  <si>
    <t>Game Name</t>
  </si>
  <si>
    <t>Price</t>
  </si>
  <si>
    <t>Prizes</t>
  </si>
  <si>
    <t>Authority:  Act 382 of the Public Acts of 1972, as amended.</t>
  </si>
  <si>
    <t>Criss Cross</t>
  </si>
  <si>
    <t>Reconciliation Column Totals</t>
  </si>
  <si>
    <t>Totals from Financial Statement</t>
  </si>
  <si>
    <t>Difference</t>
  </si>
  <si>
    <t>This form is recommended to reduce the risk of loss of proceeds from the sale of charity game tickets.</t>
  </si>
  <si>
    <t>Organization Name</t>
  </si>
  <si>
    <t>License Number</t>
  </si>
  <si>
    <t>Period</t>
  </si>
  <si>
    <t xml:space="preserve">   Deposit of charity game ticket proceeds for period </t>
  </si>
  <si>
    <t>Beginning Inventory</t>
  </si>
  <si>
    <t>Boxes</t>
  </si>
  <si>
    <t>Loose</t>
  </si>
  <si>
    <t>Boxes Purchased</t>
  </si>
  <si>
    <t>BSL-CG-1718(3/17)</t>
  </si>
  <si>
    <t>Completed By</t>
  </si>
  <si>
    <t>Tickets
Sold</t>
  </si>
  <si>
    <t># Tickets Per Box</t>
  </si>
  <si>
    <t>Ticket Sales</t>
  </si>
  <si>
    <t>Prize Payout %</t>
  </si>
  <si>
    <t>Gross 
Profit</t>
  </si>
  <si>
    <t>Ending 
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</si>
</sst>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00"/>
    <numFmt numFmtId="165" formatCode="m/d/yy;@"/>
  </numFmts>
  <fonts count="10" x14ac:knownFonts="1">
    <font>
      <sz val="10"/>
      <name val="Arial"/>
    </font>
    <font>
      <sz val="8"/>
      <name val="Arial"/>
      <family val="2"/>
    </font>
    <font>
      <sz val="7"/>
      <name val="Arial"/>
      <family val="2"/>
    </font>
    <font>
      <b/>
      <sz val="9"/>
      <name val="Arial"/>
      <family val="2"/>
    </font>
    <font>
      <b/>
      <sz val="9"/>
      <name val="Arial"/>
      <family val="2"/>
    </font>
    <font>
      <sz val="8"/>
      <name val="Arial"/>
      <family val="2"/>
    </font>
    <font>
      <b/>
      <sz val="8"/>
      <name val="Arial"/>
      <family val="2"/>
    </font>
    <font>
      <sz val="8"/>
      <color indexed="81"/>
      <name val="Tahoma"/>
      <family val="2"/>
    </font>
    <font>
      <b/>
      <sz val="8"/>
      <color indexed="81"/>
      <name val="Tahoma"/>
      <family val="2"/>
    </font>
    <font>
      <sz val="11"/>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
    <xf numFmtId="0" fontId="0" fillId="0" borderId="0"/>
  </cellStyleXfs>
  <cellXfs count="81">
    <xf numFmtId="0" fontId="0" fillId="0" borderId="0" xfId="0"/>
    <xf numFmtId="164" fontId="1" fillId="0" borderId="2" xfId="0" applyNumberFormat="1" applyFont="1" applyBorder="1" applyAlignment="1" applyProtection="1">
      <alignment horizontal="center" vertical="center"/>
      <protection locked="0"/>
    </xf>
    <xf numFmtId="0" fontId="0" fillId="0" borderId="0" xfId="0" applyProtection="1"/>
    <xf numFmtId="0" fontId="0" fillId="0" borderId="4" xfId="0" applyBorder="1" applyProtection="1"/>
    <xf numFmtId="8" fontId="1" fillId="0" borderId="2" xfId="0" applyNumberFormat="1" applyFont="1" applyBorder="1" applyAlignment="1" applyProtection="1">
      <alignment horizontal="center" vertical="center"/>
    </xf>
    <xf numFmtId="0" fontId="2" fillId="0" borderId="0" xfId="0" applyFont="1" applyProtection="1"/>
    <xf numFmtId="0" fontId="2" fillId="0" borderId="0" xfId="0" applyFont="1" applyAlignment="1" applyProtection="1">
      <alignment horizontal="right"/>
    </xf>
    <xf numFmtId="9" fontId="1" fillId="0" borderId="2" xfId="0" applyNumberFormat="1" applyFont="1" applyBorder="1" applyAlignment="1" applyProtection="1">
      <alignment horizontal="center" vertical="center"/>
    </xf>
    <xf numFmtId="9" fontId="1" fillId="0" borderId="2" xfId="0" applyNumberFormat="1" applyFont="1" applyBorder="1" applyAlignment="1" applyProtection="1">
      <alignment horizontal="center" vertical="center"/>
      <protection locked="0"/>
    </xf>
    <xf numFmtId="0" fontId="0" fillId="2" borderId="9" xfId="0" applyFill="1" applyBorder="1" applyProtection="1"/>
    <xf numFmtId="0" fontId="0" fillId="2" borderId="7" xfId="0" applyFill="1" applyBorder="1" applyProtection="1"/>
    <xf numFmtId="0" fontId="0" fillId="2" borderId="8" xfId="0" applyFill="1" applyBorder="1" applyProtection="1"/>
    <xf numFmtId="164" fontId="1" fillId="2" borderId="2" xfId="0" applyNumberFormat="1" applyFont="1" applyFill="1" applyBorder="1" applyAlignment="1" applyProtection="1">
      <alignment horizontal="right" vertical="center" indent="1"/>
    </xf>
    <xf numFmtId="8" fontId="1" fillId="0" borderId="2" xfId="0" applyNumberFormat="1" applyFont="1" applyBorder="1" applyAlignment="1" applyProtection="1">
      <alignment horizontal="right" vertical="center" indent="1"/>
      <protection locked="0"/>
    </xf>
    <xf numFmtId="164" fontId="1" fillId="0" borderId="2" xfId="0" applyNumberFormat="1" applyFont="1" applyBorder="1" applyAlignment="1" applyProtection="1">
      <alignment horizontal="right" vertical="center" indent="1"/>
      <protection locked="0"/>
    </xf>
    <xf numFmtId="8" fontId="1" fillId="0" borderId="2" xfId="0" applyNumberFormat="1" applyFont="1" applyBorder="1" applyAlignment="1" applyProtection="1">
      <alignment horizontal="center" vertical="center"/>
      <protection locked="0"/>
    </xf>
    <xf numFmtId="0" fontId="1" fillId="0" borderId="12" xfId="0" applyFont="1" applyBorder="1" applyAlignment="1">
      <alignment horizontal="left" vertical="center"/>
    </xf>
    <xf numFmtId="0" fontId="5" fillId="0" borderId="0" xfId="0" applyFont="1" applyAlignment="1" applyProtection="1">
      <alignment horizontal="right"/>
    </xf>
    <xf numFmtId="0" fontId="5" fillId="0" borderId="0" xfId="0" applyFont="1" applyAlignment="1" applyProtection="1">
      <alignment horizontal="center"/>
    </xf>
    <xf numFmtId="0" fontId="5" fillId="0" borderId="3" xfId="0" applyFont="1" applyBorder="1" applyAlignment="1" applyProtection="1">
      <alignment vertical="top"/>
    </xf>
    <xf numFmtId="0" fontId="5" fillId="0" borderId="4" xfId="0" applyFont="1" applyBorder="1" applyProtection="1"/>
    <xf numFmtId="0" fontId="5" fillId="0" borderId="5" xfId="0" applyFont="1" applyBorder="1" applyProtection="1"/>
    <xf numFmtId="0" fontId="5" fillId="0" borderId="0" xfId="0" applyFont="1"/>
    <xf numFmtId="0" fontId="9" fillId="0" borderId="0" xfId="0" applyFont="1"/>
    <xf numFmtId="0" fontId="5" fillId="0" borderId="4" xfId="0" applyFont="1" applyBorder="1" applyAlignment="1" applyProtection="1">
      <alignment vertical="top"/>
    </xf>
    <xf numFmtId="0" fontId="9" fillId="0" borderId="1" xfId="0" applyFont="1" applyBorder="1" applyAlignment="1" applyProtection="1">
      <alignment horizontal="center"/>
      <protection locked="0"/>
    </xf>
    <xf numFmtId="165" fontId="9" fillId="0" borderId="1" xfId="0" applyNumberFormat="1"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1" fontId="1" fillId="0" borderId="2" xfId="0" applyNumberFormat="1" applyFont="1" applyBorder="1" applyAlignment="1" applyProtection="1">
      <alignment horizontal="center" vertical="center"/>
      <protection locked="0"/>
    </xf>
    <xf numFmtId="0" fontId="1" fillId="2" borderId="2" xfId="0" applyNumberFormat="1" applyFont="1" applyFill="1" applyBorder="1" applyAlignment="1" applyProtection="1">
      <alignment horizontal="center" vertical="center"/>
    </xf>
    <xf numFmtId="164" fontId="1" fillId="2" borderId="2" xfId="0" applyNumberFormat="1" applyFont="1" applyFill="1" applyBorder="1" applyAlignment="1" applyProtection="1">
      <alignment horizontal="center" vertical="center"/>
    </xf>
    <xf numFmtId="0" fontId="5" fillId="0" borderId="12"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8" fontId="5" fillId="0" borderId="2" xfId="0" applyNumberFormat="1" applyFont="1" applyBorder="1" applyAlignment="1" applyProtection="1">
      <alignment horizontal="center" vertical="center"/>
      <protection locked="0"/>
    </xf>
    <xf numFmtId="9" fontId="5" fillId="0" borderId="2" xfId="0" applyNumberFormat="1" applyFont="1" applyBorder="1" applyAlignment="1" applyProtection="1">
      <alignment horizontal="center" vertical="center"/>
      <protection locked="0"/>
    </xf>
    <xf numFmtId="8" fontId="0" fillId="0" borderId="0" xfId="0" applyNumberFormat="1"/>
    <xf numFmtId="0" fontId="1" fillId="0" borderId="12" xfId="0" applyFont="1" applyBorder="1" applyAlignment="1" applyProtection="1">
      <alignment horizontal="left" vertical="center"/>
      <protection locked="0"/>
    </xf>
    <xf numFmtId="0" fontId="4" fillId="0" borderId="12"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1" fillId="0" borderId="2" xfId="0" applyFont="1" applyBorder="1" applyAlignment="1" applyProtection="1">
      <alignment horizontal="left" vertical="center"/>
      <protection locked="0"/>
    </xf>
    <xf numFmtId="164" fontId="1" fillId="0" borderId="11" xfId="0" applyNumberFormat="1" applyFont="1" applyBorder="1" applyAlignment="1" applyProtection="1">
      <alignment horizontal="center"/>
      <protection locked="0"/>
    </xf>
    <xf numFmtId="0" fontId="0" fillId="0" borderId="0" xfId="0" applyAlignment="1">
      <alignment horizontal="center"/>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165" fontId="9" fillId="0" borderId="10" xfId="0" applyNumberFormat="1" applyFont="1" applyBorder="1" applyAlignment="1" applyProtection="1">
      <alignment horizontal="center"/>
      <protection locked="0"/>
    </xf>
    <xf numFmtId="165" fontId="9" fillId="0" borderId="11" xfId="0" applyNumberFormat="1" applyFont="1" applyBorder="1" applyAlignment="1" applyProtection="1">
      <alignment horizontal="center"/>
      <protection locked="0"/>
    </xf>
    <xf numFmtId="0" fontId="1" fillId="0" borderId="2" xfId="0" applyFont="1" applyBorder="1" applyAlignment="1" applyProtection="1">
      <alignment horizontal="left" vertical="center" inden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0" borderId="3" xfId="0" applyFont="1" applyBorder="1" applyAlignment="1" applyProtection="1">
      <alignment vertical="top"/>
    </xf>
    <xf numFmtId="0" fontId="5" fillId="0" borderId="4" xfId="0" applyFont="1" applyBorder="1" applyAlignment="1" applyProtection="1">
      <alignment vertical="top"/>
    </xf>
    <xf numFmtId="0" fontId="5" fillId="0" borderId="5" xfId="0" applyFont="1" applyBorder="1" applyAlignment="1" applyProtection="1">
      <alignment vertical="top"/>
    </xf>
    <xf numFmtId="0" fontId="9" fillId="0" borderId="10" xfId="0" applyFont="1" applyBorder="1" applyAlignment="1" applyProtection="1">
      <protection locked="0"/>
    </xf>
    <xf numFmtId="0" fontId="9" fillId="0" borderId="11" xfId="0" applyFont="1" applyBorder="1" applyAlignment="1" applyProtection="1">
      <protection locked="0"/>
    </xf>
    <xf numFmtId="0" fontId="9" fillId="0" borderId="1" xfId="0" applyFont="1" applyBorder="1" applyAlignment="1" applyProtection="1">
      <protection locked="0"/>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 xfId="0" applyFont="1" applyBorder="1" applyAlignment="1" applyProtection="1">
      <alignment horizontal="left"/>
      <protection locked="0"/>
    </xf>
    <xf numFmtId="0" fontId="1" fillId="0" borderId="3" xfId="0" applyFont="1" applyBorder="1" applyAlignment="1" applyProtection="1">
      <alignment vertical="top"/>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3" xfId="0" applyFont="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273</xdr:colOff>
      <xdr:row>0</xdr:row>
      <xdr:rowOff>85725</xdr:rowOff>
    </xdr:from>
    <xdr:to>
      <xdr:col>12</xdr:col>
      <xdr:colOff>723027</xdr:colOff>
      <xdr:row>3</xdr:row>
      <xdr:rowOff>85725</xdr:rowOff>
    </xdr:to>
    <xdr:sp macro="" textlink="">
      <xdr:nvSpPr>
        <xdr:cNvPr id="1027" name="Text Box 3"/>
        <xdr:cNvSpPr txBox="1">
          <a:spLocks noChangeArrowheads="1"/>
        </xdr:cNvSpPr>
      </xdr:nvSpPr>
      <xdr:spPr bwMode="auto">
        <a:xfrm>
          <a:off x="4495800" y="85725"/>
          <a:ext cx="4267200" cy="485775"/>
        </a:xfrm>
        <a:prstGeom prst="rect">
          <a:avLst/>
        </a:prstGeom>
        <a:solidFill>
          <a:srgbClr val="FFFFFF"/>
        </a:solidFill>
        <a:ln w="9525">
          <a:noFill/>
          <a:miter lim="800000"/>
          <a:headEnd/>
          <a:tailEnd/>
        </a:ln>
      </xdr:spPr>
      <xdr:txBody>
        <a:bodyPr vertOverflow="clip" wrap="square" lIns="0" tIns="0" rIns="36576" bIns="27432" anchor="b" upright="1"/>
        <a:lstStyle/>
        <a:p>
          <a:pPr algn="r" rtl="0">
            <a:defRPr sz="1000"/>
          </a:pPr>
          <a:r>
            <a:rPr lang="en-US" sz="1400" b="1" i="0" strike="noStrike">
              <a:solidFill>
                <a:srgbClr val="000000"/>
              </a:solidFill>
              <a:latin typeface="Arial"/>
              <a:cs typeface="Arial"/>
            </a:rPr>
            <a:t>CHARITY GAME TICKET RECONCILIATION</a:t>
          </a:r>
        </a:p>
        <a:p>
          <a:pPr algn="r" rtl="0">
            <a:defRPr sz="1000"/>
          </a:pPr>
          <a:endParaRPr lang="en-US" sz="1400" b="1" i="0" strike="noStrike">
            <a:solidFill>
              <a:srgbClr val="000000"/>
            </a:solidFill>
            <a:latin typeface="Arial"/>
            <a:cs typeface="Arial"/>
          </a:endParaRPr>
        </a:p>
      </xdr:txBody>
    </xdr:sp>
    <xdr:clientData/>
  </xdr:twoCellAnchor>
  <xdr:twoCellAnchor>
    <xdr:from>
      <xdr:col>11</xdr:col>
      <xdr:colOff>493724</xdr:colOff>
      <xdr:row>35</xdr:row>
      <xdr:rowOff>57150</xdr:rowOff>
    </xdr:from>
    <xdr:to>
      <xdr:col>12</xdr:col>
      <xdr:colOff>799159</xdr:colOff>
      <xdr:row>36</xdr:row>
      <xdr:rowOff>66674</xdr:rowOff>
    </xdr:to>
    <xdr:sp macro="" textlink="">
      <xdr:nvSpPr>
        <xdr:cNvPr id="1028" name="Text Box 4"/>
        <xdr:cNvSpPr txBox="1">
          <a:spLocks noChangeArrowheads="1"/>
        </xdr:cNvSpPr>
      </xdr:nvSpPr>
      <xdr:spPr bwMode="auto">
        <a:xfrm>
          <a:off x="7704149" y="7000875"/>
          <a:ext cx="1115060" cy="17144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700" b="0" i="0" strike="noStrike">
              <a:solidFill>
                <a:srgbClr val="000000"/>
              </a:solidFill>
              <a:latin typeface="Arial"/>
              <a:cs typeface="Arial"/>
            </a:rPr>
            <a:t>COMPLETION:  Voluntary</a:t>
          </a:r>
        </a:p>
      </xdr:txBody>
    </xdr:sp>
    <xdr:clientData/>
  </xdr:twoCellAnchor>
  <xdr:twoCellAnchor>
    <xdr:from>
      <xdr:col>10</xdr:col>
      <xdr:colOff>16103</xdr:colOff>
      <xdr:row>5</xdr:row>
      <xdr:rowOff>28575</xdr:rowOff>
    </xdr:from>
    <xdr:to>
      <xdr:col>10</xdr:col>
      <xdr:colOff>333375</xdr:colOff>
      <xdr:row>5</xdr:row>
      <xdr:rowOff>180975</xdr:rowOff>
    </xdr:to>
    <xdr:sp macro="" textlink="">
      <xdr:nvSpPr>
        <xdr:cNvPr id="1042" name="Text Box 18"/>
        <xdr:cNvSpPr txBox="1">
          <a:spLocks noChangeArrowheads="1"/>
        </xdr:cNvSpPr>
      </xdr:nvSpPr>
      <xdr:spPr bwMode="auto">
        <a:xfrm>
          <a:off x="6616928" y="923925"/>
          <a:ext cx="317272"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Arial"/>
              <a:cs typeface="Arial"/>
            </a:rPr>
            <a:t>From</a:t>
          </a:r>
        </a:p>
      </xdr:txBody>
    </xdr:sp>
    <xdr:clientData/>
  </xdr:twoCellAnchor>
  <xdr:twoCellAnchor>
    <xdr:from>
      <xdr:col>11</xdr:col>
      <xdr:colOff>605077</xdr:colOff>
      <xdr:row>5</xdr:row>
      <xdr:rowOff>28574</xdr:rowOff>
    </xdr:from>
    <xdr:to>
      <xdr:col>12</xdr:col>
      <xdr:colOff>9525</xdr:colOff>
      <xdr:row>6</xdr:row>
      <xdr:rowOff>38099</xdr:rowOff>
    </xdr:to>
    <xdr:sp macro="" textlink="">
      <xdr:nvSpPr>
        <xdr:cNvPr id="1043" name="Text Box 19"/>
        <xdr:cNvSpPr txBox="1">
          <a:spLocks noChangeArrowheads="1"/>
        </xdr:cNvSpPr>
      </xdr:nvSpPr>
      <xdr:spPr bwMode="auto">
        <a:xfrm>
          <a:off x="7834552" y="923924"/>
          <a:ext cx="214073"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Arial"/>
              <a:cs typeface="Arial"/>
            </a:rPr>
            <a:t>To</a:t>
          </a:r>
        </a:p>
      </xdr:txBody>
    </xdr:sp>
    <xdr:clientData/>
  </xdr:twoCellAnchor>
  <xdr:twoCellAnchor editAs="oneCell">
    <xdr:from>
      <xdr:col>0</xdr:col>
      <xdr:colOff>19050</xdr:colOff>
      <xdr:row>0</xdr:row>
      <xdr:rowOff>19050</xdr:rowOff>
    </xdr:from>
    <xdr:to>
      <xdr:col>0</xdr:col>
      <xdr:colOff>485775</xdr:colOff>
      <xdr:row>3</xdr:row>
      <xdr:rowOff>200025</xdr:rowOff>
    </xdr:to>
    <xdr:pic>
      <xdr:nvPicPr>
        <xdr:cNvPr id="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466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533399</xdr:colOff>
      <xdr:row>0</xdr:row>
      <xdr:rowOff>19050</xdr:rowOff>
    </xdr:from>
    <xdr:to>
      <xdr:col>2</xdr:col>
      <xdr:colOff>457200</xdr:colOff>
      <xdr:row>3</xdr:row>
      <xdr:rowOff>228600</xdr:rowOff>
    </xdr:to>
    <xdr:sp macro="" textlink="">
      <xdr:nvSpPr>
        <xdr:cNvPr id="10" name="TextBox 9"/>
        <xdr:cNvSpPr txBox="1"/>
      </xdr:nvSpPr>
      <xdr:spPr>
        <a:xfrm>
          <a:off x="533399" y="19050"/>
          <a:ext cx="1990726"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18288" rIns="18288" bIns="18288" rtlCol="0" anchor="t"/>
        <a:lstStyle/>
        <a:p>
          <a:r>
            <a:rPr lang="en-US" sz="800">
              <a:solidFill>
                <a:schemeClr val="dk1"/>
              </a:solidFill>
              <a:effectLst/>
              <a:latin typeface="Arial" pitchFamily="34" charset="0"/>
              <a:ea typeface="+mn-ea"/>
              <a:cs typeface="Arial" pitchFamily="34" charset="0"/>
            </a:rPr>
            <a:t>Charitable Gaming Division</a:t>
          </a:r>
          <a:endParaRPr lang="en-US" sz="800">
            <a:effectLst/>
            <a:latin typeface="Arial" pitchFamily="34" charset="0"/>
            <a:cs typeface="Arial" pitchFamily="34" charset="0"/>
          </a:endParaRPr>
        </a:p>
        <a:p>
          <a:r>
            <a:rPr lang="en-US" sz="800">
              <a:solidFill>
                <a:schemeClr val="dk1"/>
              </a:solidFill>
              <a:effectLst/>
              <a:latin typeface="Arial" pitchFamily="34" charset="0"/>
              <a:ea typeface="+mn-ea"/>
              <a:cs typeface="Arial" pitchFamily="34" charset="0"/>
            </a:rPr>
            <a:t>101 East Hillsdale, Box 30023</a:t>
          </a:r>
          <a:endParaRPr lang="en-US" sz="800">
            <a:effectLst/>
            <a:latin typeface="Arial" pitchFamily="34" charset="0"/>
            <a:cs typeface="Arial" pitchFamily="34" charset="0"/>
          </a:endParaRPr>
        </a:p>
        <a:p>
          <a:r>
            <a:rPr lang="en-US" sz="800">
              <a:solidFill>
                <a:schemeClr val="dk1"/>
              </a:solidFill>
              <a:effectLst/>
              <a:latin typeface="Arial" pitchFamily="34" charset="0"/>
              <a:ea typeface="+mn-ea"/>
              <a:cs typeface="Arial" pitchFamily="34" charset="0"/>
            </a:rPr>
            <a:t>Lansing, Michigan  48909</a:t>
          </a:r>
          <a:endParaRPr lang="en-US" sz="800">
            <a:effectLst/>
            <a:latin typeface="Arial" pitchFamily="34" charset="0"/>
            <a:cs typeface="Arial" pitchFamily="34" charset="0"/>
          </a:endParaRPr>
        </a:p>
        <a:p>
          <a:r>
            <a:rPr lang="en-US" sz="800">
              <a:solidFill>
                <a:schemeClr val="dk1"/>
              </a:solidFill>
              <a:effectLst/>
              <a:latin typeface="Arial" pitchFamily="34" charset="0"/>
              <a:ea typeface="+mn-ea"/>
              <a:cs typeface="Arial" pitchFamily="34" charset="0"/>
            </a:rPr>
            <a:t>(517) 335-5780</a:t>
          </a:r>
          <a:endParaRPr lang="en-US" sz="800">
            <a:effectLst/>
            <a:latin typeface="Arial" pitchFamily="34" charset="0"/>
            <a:cs typeface="Arial" pitchFamily="34" charset="0"/>
          </a:endParaRPr>
        </a:p>
        <a:p>
          <a:r>
            <a:rPr lang="en-US" sz="800">
              <a:solidFill>
                <a:schemeClr val="dk1"/>
              </a:solidFill>
              <a:effectLst/>
              <a:latin typeface="Arial" pitchFamily="34" charset="0"/>
              <a:ea typeface="+mn-ea"/>
              <a:cs typeface="Arial" pitchFamily="34" charset="0"/>
            </a:rPr>
            <a:t>www.michigan.gov/cg</a:t>
          </a:r>
          <a:endParaRPr lang="en-US" sz="800">
            <a:effectLst/>
            <a:latin typeface="Arial" pitchFamily="34" charset="0"/>
            <a:cs typeface="Arial" pitchFamily="34" charset="0"/>
          </a:endParaRPr>
        </a:p>
        <a:p>
          <a:endParaRPr lang="en-US" sz="8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showGridLines="0" showZeros="0" tabSelected="1" topLeftCell="A10" workbookViewId="0">
      <selection activeCell="A16" sqref="A16"/>
    </sheetView>
  </sheetViews>
  <sheetFormatPr defaultRowHeight="12.75" x14ac:dyDescent="0.2"/>
  <cols>
    <col min="1" max="1" width="21.140625" customWidth="1"/>
    <col min="2" max="2" width="9.85546875" customWidth="1"/>
    <col min="3" max="4" width="7.7109375" customWidth="1"/>
    <col min="5" max="5" width="10.7109375" customWidth="1"/>
    <col min="6" max="7" width="7.7109375" customWidth="1"/>
    <col min="8" max="8" width="12.140625" customWidth="1"/>
    <col min="9" max="9" width="7.28515625" customWidth="1"/>
    <col min="10" max="10" width="12.140625" customWidth="1"/>
    <col min="11" max="11" width="9.42578125" customWidth="1"/>
    <col min="12" max="13" width="12.140625" customWidth="1"/>
  </cols>
  <sheetData>
    <row r="1" spans="1:14" x14ac:dyDescent="0.2">
      <c r="A1" s="2"/>
      <c r="B1" s="2"/>
      <c r="C1" s="2"/>
      <c r="D1" s="2"/>
      <c r="E1" s="2"/>
      <c r="F1" s="2"/>
      <c r="G1" s="2"/>
      <c r="H1" s="2"/>
      <c r="I1" s="2"/>
      <c r="J1" s="2"/>
      <c r="K1" s="2"/>
      <c r="L1" s="2"/>
      <c r="M1" s="2"/>
    </row>
    <row r="2" spans="1:14" x14ac:dyDescent="0.2">
      <c r="A2" s="2"/>
      <c r="B2" s="2"/>
      <c r="C2" s="2"/>
      <c r="D2" s="2"/>
      <c r="E2" s="2"/>
      <c r="F2" s="2"/>
      <c r="G2" s="2"/>
      <c r="H2" s="2"/>
      <c r="I2" s="2"/>
      <c r="J2" s="2"/>
      <c r="K2" s="2"/>
      <c r="L2" s="2"/>
      <c r="M2" s="2"/>
    </row>
    <row r="3" spans="1:14" x14ac:dyDescent="0.2">
      <c r="A3" s="2"/>
      <c r="B3" s="2"/>
      <c r="C3" s="2"/>
      <c r="D3" s="2"/>
      <c r="E3" s="2"/>
      <c r="F3" s="2"/>
      <c r="G3" s="2"/>
      <c r="H3" s="2"/>
      <c r="I3" s="2"/>
      <c r="J3" s="2"/>
      <c r="K3" s="2"/>
      <c r="L3" s="2"/>
      <c r="M3" s="2"/>
    </row>
    <row r="4" spans="1:14" ht="21" customHeight="1" x14ac:dyDescent="0.2">
      <c r="A4" s="2"/>
      <c r="B4" s="2"/>
      <c r="C4" s="2"/>
      <c r="D4" s="2"/>
      <c r="E4" s="2"/>
      <c r="F4" s="2"/>
      <c r="G4" s="2"/>
      <c r="H4" s="2"/>
      <c r="I4" s="2"/>
      <c r="J4" s="2"/>
      <c r="K4" s="2"/>
      <c r="L4" s="2"/>
      <c r="M4" s="2"/>
    </row>
    <row r="5" spans="1:14" s="22" customFormat="1" ht="11.25" x14ac:dyDescent="0.2">
      <c r="A5" s="72" t="s">
        <v>9</v>
      </c>
      <c r="B5" s="64"/>
      <c r="C5" s="64"/>
      <c r="D5" s="64"/>
      <c r="E5" s="65"/>
      <c r="F5" s="63" t="s">
        <v>18</v>
      </c>
      <c r="G5" s="64"/>
      <c r="H5" s="64"/>
      <c r="I5" s="65"/>
      <c r="J5" s="24" t="s">
        <v>10</v>
      </c>
      <c r="K5" s="19" t="s">
        <v>11</v>
      </c>
      <c r="L5" s="20"/>
      <c r="M5" s="21"/>
    </row>
    <row r="6" spans="1:14" s="23" customFormat="1" ht="14.25" x14ac:dyDescent="0.2">
      <c r="A6" s="69"/>
      <c r="B6" s="70"/>
      <c r="C6" s="70"/>
      <c r="D6" s="70"/>
      <c r="E6" s="71"/>
      <c r="F6" s="66"/>
      <c r="G6" s="67"/>
      <c r="H6" s="67"/>
      <c r="I6" s="68"/>
      <c r="J6" s="25"/>
      <c r="K6" s="54"/>
      <c r="L6" s="55"/>
      <c r="M6" s="26"/>
    </row>
    <row r="7" spans="1:14" ht="6" customHeight="1" x14ac:dyDescent="0.2">
      <c r="A7" s="2"/>
      <c r="B7" s="2"/>
      <c r="C7" s="2"/>
      <c r="D7" s="2"/>
      <c r="E7" s="2"/>
      <c r="F7" s="2"/>
      <c r="G7" s="3"/>
      <c r="H7" s="3"/>
      <c r="I7" s="2"/>
      <c r="J7" s="2"/>
      <c r="K7" s="2"/>
      <c r="L7" s="2"/>
      <c r="M7" s="2"/>
    </row>
    <row r="8" spans="1:14" ht="10.5" customHeight="1" x14ac:dyDescent="0.2">
      <c r="A8" s="48" t="s">
        <v>0</v>
      </c>
      <c r="B8" s="48" t="s">
        <v>20</v>
      </c>
      <c r="C8" s="77" t="s">
        <v>13</v>
      </c>
      <c r="D8" s="78"/>
      <c r="E8" s="48" t="s">
        <v>16</v>
      </c>
      <c r="F8" s="73" t="s">
        <v>24</v>
      </c>
      <c r="G8" s="74"/>
      <c r="H8" s="48" t="s">
        <v>19</v>
      </c>
      <c r="I8" s="59" t="s">
        <v>1</v>
      </c>
      <c r="J8" s="60" t="s">
        <v>21</v>
      </c>
      <c r="K8" s="48" t="s">
        <v>22</v>
      </c>
      <c r="L8" s="59" t="s">
        <v>2</v>
      </c>
      <c r="M8" s="48" t="s">
        <v>23</v>
      </c>
    </row>
    <row r="9" spans="1:14" ht="10.5" customHeight="1" x14ac:dyDescent="0.2">
      <c r="A9" s="49"/>
      <c r="B9" s="49"/>
      <c r="C9" s="79"/>
      <c r="D9" s="80"/>
      <c r="E9" s="49"/>
      <c r="F9" s="75"/>
      <c r="G9" s="76"/>
      <c r="H9" s="57"/>
      <c r="I9" s="57"/>
      <c r="J9" s="61"/>
      <c r="K9" s="49"/>
      <c r="L9" s="57"/>
      <c r="M9" s="49"/>
    </row>
    <row r="10" spans="1:14" ht="10.5" customHeight="1" x14ac:dyDescent="0.2">
      <c r="A10" s="49"/>
      <c r="B10" s="49"/>
      <c r="C10" s="79"/>
      <c r="D10" s="80"/>
      <c r="E10" s="49"/>
      <c r="F10" s="75"/>
      <c r="G10" s="76"/>
      <c r="H10" s="57"/>
      <c r="I10" s="57"/>
      <c r="J10" s="61"/>
      <c r="K10" s="49"/>
      <c r="L10" s="57"/>
      <c r="M10" s="49"/>
    </row>
    <row r="11" spans="1:14" ht="10.5" customHeight="1" x14ac:dyDescent="0.2">
      <c r="A11" s="50"/>
      <c r="B11" s="50"/>
      <c r="C11" s="41" t="s">
        <v>14</v>
      </c>
      <c r="D11" s="42" t="s">
        <v>15</v>
      </c>
      <c r="E11" s="50"/>
      <c r="F11" s="43" t="s">
        <v>14</v>
      </c>
      <c r="G11" s="44" t="s">
        <v>15</v>
      </c>
      <c r="H11" s="58"/>
      <c r="I11" s="58"/>
      <c r="J11" s="62"/>
      <c r="K11" s="50"/>
      <c r="L11" s="58"/>
      <c r="M11" s="50"/>
    </row>
    <row r="12" spans="1:14" ht="17.25" customHeight="1" x14ac:dyDescent="0.2">
      <c r="A12" s="16" t="s">
        <v>4</v>
      </c>
      <c r="B12" s="30">
        <v>2184</v>
      </c>
      <c r="C12" s="27"/>
      <c r="D12" s="28"/>
      <c r="E12" s="29"/>
      <c r="F12" s="29"/>
      <c r="G12" s="31"/>
      <c r="H12" s="32">
        <f>SUM(C12*B12+D12)+(E12*B12)-(F12*B12+G12)</f>
        <v>0</v>
      </c>
      <c r="I12" s="4">
        <v>1</v>
      </c>
      <c r="J12" s="33">
        <f>(H12*I12)</f>
        <v>0</v>
      </c>
      <c r="K12" s="7">
        <v>0.75</v>
      </c>
      <c r="L12" s="33">
        <f>PRODUCT(J12:K12)</f>
        <v>0</v>
      </c>
      <c r="M12" s="9"/>
      <c r="N12" s="39"/>
    </row>
    <row r="13" spans="1:14" ht="17.25" customHeight="1" x14ac:dyDescent="0.2">
      <c r="A13" s="45"/>
      <c r="B13" s="27"/>
      <c r="C13" s="27"/>
      <c r="D13" s="29"/>
      <c r="E13" s="29"/>
      <c r="F13" s="29"/>
      <c r="G13" s="27"/>
      <c r="H13" s="32">
        <f t="shared" ref="H13:H32" si="0">SUM(C13*B13+D13)+(E13*B13)-(F13*B13+G13)</f>
        <v>0</v>
      </c>
      <c r="I13" s="37"/>
      <c r="J13" s="33">
        <f>(H13*I13)</f>
        <v>0</v>
      </c>
      <c r="K13" s="8"/>
      <c r="L13" s="33">
        <f>PRODUCT(J13:K13)</f>
        <v>0</v>
      </c>
      <c r="M13" s="10"/>
    </row>
    <row r="14" spans="1:14" ht="17.25" customHeight="1" x14ac:dyDescent="0.2">
      <c r="A14" s="35"/>
      <c r="B14" s="27"/>
      <c r="C14" s="27"/>
      <c r="D14" s="29"/>
      <c r="E14" s="29"/>
      <c r="F14" s="29"/>
      <c r="G14" s="27"/>
      <c r="H14" s="32">
        <f t="shared" ref="H14:H20" si="1">SUM(C14*B14+D14)+(E14*B14)-(F14*B14+G14)</f>
        <v>0</v>
      </c>
      <c r="I14" s="37"/>
      <c r="J14" s="33">
        <f t="shared" ref="J14:J32" si="2">(H14*I14)</f>
        <v>0</v>
      </c>
      <c r="K14" s="8"/>
      <c r="L14" s="33">
        <f t="shared" ref="L14:L32" si="3">PRODUCT(J14:K14)</f>
        <v>0</v>
      </c>
      <c r="M14" s="10"/>
    </row>
    <row r="15" spans="1:14" ht="17.25" customHeight="1" x14ac:dyDescent="0.2">
      <c r="A15" s="36"/>
      <c r="B15" s="27"/>
      <c r="C15" s="27"/>
      <c r="D15" s="29"/>
      <c r="E15" s="29"/>
      <c r="F15" s="29"/>
      <c r="G15" s="27"/>
      <c r="H15" s="32">
        <f t="shared" si="1"/>
        <v>0</v>
      </c>
      <c r="I15" s="37"/>
      <c r="J15" s="33">
        <f t="shared" si="2"/>
        <v>0</v>
      </c>
      <c r="K15" s="8"/>
      <c r="L15" s="33">
        <f t="shared" ref="L15:L20" si="4">PRODUCT(J15:K15)</f>
        <v>0</v>
      </c>
      <c r="M15" s="10"/>
    </row>
    <row r="16" spans="1:14" ht="17.25" customHeight="1" x14ac:dyDescent="0.2">
      <c r="A16" s="36"/>
      <c r="B16" s="27"/>
      <c r="C16" s="27"/>
      <c r="D16" s="29"/>
      <c r="E16" s="29"/>
      <c r="F16" s="29"/>
      <c r="G16" s="27"/>
      <c r="H16" s="32">
        <f t="shared" si="1"/>
        <v>0</v>
      </c>
      <c r="I16" s="37"/>
      <c r="J16" s="33">
        <f t="shared" si="2"/>
        <v>0</v>
      </c>
      <c r="K16" s="38"/>
      <c r="L16" s="33">
        <f t="shared" si="4"/>
        <v>0</v>
      </c>
      <c r="M16" s="10"/>
    </row>
    <row r="17" spans="1:19" ht="17.25" customHeight="1" x14ac:dyDescent="0.2">
      <c r="A17" s="40"/>
      <c r="B17" s="27"/>
      <c r="C17" s="27"/>
      <c r="D17" s="29"/>
      <c r="E17" s="29"/>
      <c r="F17" s="29"/>
      <c r="G17" s="27"/>
      <c r="H17" s="32">
        <f t="shared" si="1"/>
        <v>0</v>
      </c>
      <c r="I17" s="37"/>
      <c r="J17" s="33">
        <f t="shared" si="2"/>
        <v>0</v>
      </c>
      <c r="K17" s="8"/>
      <c r="L17" s="33">
        <f t="shared" si="4"/>
        <v>0</v>
      </c>
      <c r="M17" s="10"/>
      <c r="S17" s="47"/>
    </row>
    <row r="18" spans="1:19" ht="17.25" customHeight="1" x14ac:dyDescent="0.2">
      <c r="A18" s="36"/>
      <c r="B18" s="27"/>
      <c r="C18" s="27"/>
      <c r="D18" s="29"/>
      <c r="E18" s="29"/>
      <c r="F18" s="29"/>
      <c r="G18" s="27"/>
      <c r="H18" s="32">
        <f t="shared" si="1"/>
        <v>0</v>
      </c>
      <c r="I18" s="15"/>
      <c r="J18" s="33">
        <f t="shared" si="2"/>
        <v>0</v>
      </c>
      <c r="K18" s="8"/>
      <c r="L18" s="33">
        <f t="shared" si="4"/>
        <v>0</v>
      </c>
      <c r="M18" s="10"/>
    </row>
    <row r="19" spans="1:19" ht="17.25" customHeight="1" x14ac:dyDescent="0.2">
      <c r="A19" s="36"/>
      <c r="B19" s="27"/>
      <c r="C19" s="27"/>
      <c r="D19" s="29"/>
      <c r="E19" s="29"/>
      <c r="F19" s="29"/>
      <c r="G19" s="27"/>
      <c r="H19" s="32">
        <f t="shared" si="1"/>
        <v>0</v>
      </c>
      <c r="I19" s="15"/>
      <c r="J19" s="33">
        <f t="shared" si="2"/>
        <v>0</v>
      </c>
      <c r="K19" s="8"/>
      <c r="L19" s="33">
        <f t="shared" si="4"/>
        <v>0</v>
      </c>
      <c r="M19" s="10"/>
    </row>
    <row r="20" spans="1:19" ht="17.25" customHeight="1" x14ac:dyDescent="0.2">
      <c r="A20" s="36"/>
      <c r="B20" s="27"/>
      <c r="C20" s="27"/>
      <c r="D20" s="29"/>
      <c r="E20" s="29"/>
      <c r="F20" s="29"/>
      <c r="G20" s="27"/>
      <c r="H20" s="32">
        <f t="shared" si="1"/>
        <v>0</v>
      </c>
      <c r="I20" s="15"/>
      <c r="J20" s="33">
        <f t="shared" si="2"/>
        <v>0</v>
      </c>
      <c r="K20" s="8"/>
      <c r="L20" s="33">
        <f t="shared" si="4"/>
        <v>0</v>
      </c>
      <c r="M20" s="10"/>
    </row>
    <row r="21" spans="1:19" ht="17.25" customHeight="1" x14ac:dyDescent="0.2">
      <c r="A21" s="35"/>
      <c r="B21" s="27"/>
      <c r="C21" s="27"/>
      <c r="D21" s="29"/>
      <c r="E21" s="29"/>
      <c r="F21" s="29"/>
      <c r="G21" s="27"/>
      <c r="H21" s="32">
        <f t="shared" si="0"/>
        <v>0</v>
      </c>
      <c r="I21" s="15"/>
      <c r="J21" s="33">
        <f t="shared" si="2"/>
        <v>0</v>
      </c>
      <c r="K21" s="8"/>
      <c r="L21" s="33">
        <f t="shared" si="3"/>
        <v>0</v>
      </c>
      <c r="M21" s="10"/>
    </row>
    <row r="22" spans="1:19" ht="17.25" customHeight="1" x14ac:dyDescent="0.2">
      <c r="A22" s="35"/>
      <c r="B22" s="27"/>
      <c r="C22" s="27"/>
      <c r="D22" s="34"/>
      <c r="E22" s="29"/>
      <c r="F22" s="29"/>
      <c r="G22" s="27"/>
      <c r="H22" s="32">
        <f t="shared" si="0"/>
        <v>0</v>
      </c>
      <c r="I22" s="15"/>
      <c r="J22" s="33">
        <f t="shared" si="2"/>
        <v>0</v>
      </c>
      <c r="K22" s="8"/>
      <c r="L22" s="33">
        <f t="shared" si="3"/>
        <v>0</v>
      </c>
      <c r="M22" s="10"/>
    </row>
    <row r="23" spans="1:19" ht="17.25" customHeight="1" x14ac:dyDescent="0.2">
      <c r="A23" s="35"/>
      <c r="B23" s="27"/>
      <c r="C23" s="27"/>
      <c r="D23" s="29"/>
      <c r="E23" s="29"/>
      <c r="F23" s="29"/>
      <c r="G23" s="27"/>
      <c r="H23" s="32">
        <f t="shared" si="0"/>
        <v>0</v>
      </c>
      <c r="I23" s="15"/>
      <c r="J23" s="33">
        <f t="shared" si="2"/>
        <v>0</v>
      </c>
      <c r="K23" s="8"/>
      <c r="L23" s="33">
        <f t="shared" si="3"/>
        <v>0</v>
      </c>
      <c r="M23" s="10"/>
    </row>
    <row r="24" spans="1:19" ht="17.25" customHeight="1" x14ac:dyDescent="0.2">
      <c r="A24" s="35"/>
      <c r="B24" s="27"/>
      <c r="C24" s="27"/>
      <c r="D24" s="29"/>
      <c r="E24" s="29"/>
      <c r="F24" s="29"/>
      <c r="G24" s="27"/>
      <c r="H24" s="32">
        <f t="shared" si="0"/>
        <v>0</v>
      </c>
      <c r="I24" s="15"/>
      <c r="J24" s="33">
        <f t="shared" si="2"/>
        <v>0</v>
      </c>
      <c r="K24" s="8"/>
      <c r="L24" s="33">
        <f t="shared" si="3"/>
        <v>0</v>
      </c>
      <c r="M24" s="10"/>
    </row>
    <row r="25" spans="1:19" ht="17.25" customHeight="1" x14ac:dyDescent="0.2">
      <c r="A25" s="35"/>
      <c r="B25" s="27"/>
      <c r="C25" s="27"/>
      <c r="D25" s="29"/>
      <c r="E25" s="29"/>
      <c r="F25" s="29"/>
      <c r="G25" s="27"/>
      <c r="H25" s="32">
        <f t="shared" si="0"/>
        <v>0</v>
      </c>
      <c r="I25" s="15"/>
      <c r="J25" s="33">
        <f t="shared" si="2"/>
        <v>0</v>
      </c>
      <c r="K25" s="8"/>
      <c r="L25" s="33">
        <f t="shared" si="3"/>
        <v>0</v>
      </c>
      <c r="M25" s="10"/>
    </row>
    <row r="26" spans="1:19" ht="17.25" customHeight="1" x14ac:dyDescent="0.2">
      <c r="A26" s="35"/>
      <c r="B26" s="27"/>
      <c r="C26" s="27"/>
      <c r="D26" s="29"/>
      <c r="E26" s="29"/>
      <c r="F26" s="29"/>
      <c r="G26" s="27"/>
      <c r="H26" s="32">
        <f t="shared" si="0"/>
        <v>0</v>
      </c>
      <c r="I26" s="15"/>
      <c r="J26" s="33">
        <f t="shared" si="2"/>
        <v>0</v>
      </c>
      <c r="K26" s="8"/>
      <c r="L26" s="33">
        <f t="shared" si="3"/>
        <v>0</v>
      </c>
      <c r="M26" s="10"/>
    </row>
    <row r="27" spans="1:19" ht="17.25" customHeight="1" x14ac:dyDescent="0.2">
      <c r="A27" s="35"/>
      <c r="B27" s="27"/>
      <c r="C27" s="27"/>
      <c r="D27" s="29"/>
      <c r="E27" s="29"/>
      <c r="F27" s="29"/>
      <c r="G27" s="27"/>
      <c r="H27" s="32">
        <f t="shared" si="0"/>
        <v>0</v>
      </c>
      <c r="I27" s="15"/>
      <c r="J27" s="33">
        <f t="shared" si="2"/>
        <v>0</v>
      </c>
      <c r="K27" s="8"/>
      <c r="L27" s="33">
        <f t="shared" si="3"/>
        <v>0</v>
      </c>
      <c r="M27" s="10"/>
    </row>
    <row r="28" spans="1:19" ht="17.25" customHeight="1" x14ac:dyDescent="0.2">
      <c r="A28" s="35"/>
      <c r="B28" s="27"/>
      <c r="C28" s="27"/>
      <c r="D28" s="29"/>
      <c r="E28" s="29"/>
      <c r="F28" s="29"/>
      <c r="G28" s="27"/>
      <c r="H28" s="32">
        <f t="shared" si="0"/>
        <v>0</v>
      </c>
      <c r="I28" s="15"/>
      <c r="J28" s="33">
        <f t="shared" si="2"/>
        <v>0</v>
      </c>
      <c r="K28" s="8"/>
      <c r="L28" s="33">
        <f>PRODUCT(J28:K28)</f>
        <v>0</v>
      </c>
      <c r="M28" s="10"/>
    </row>
    <row r="29" spans="1:19" ht="17.25" customHeight="1" x14ac:dyDescent="0.2">
      <c r="A29" s="36"/>
      <c r="B29" s="27"/>
      <c r="C29" s="27"/>
      <c r="D29" s="29"/>
      <c r="E29" s="29"/>
      <c r="F29" s="29"/>
      <c r="G29" s="27"/>
      <c r="H29" s="32">
        <f>SUM(C29*B29+D29)+(E29*B29)-(F29*B29+G29)</f>
        <v>0</v>
      </c>
      <c r="I29" s="1"/>
      <c r="J29" s="33">
        <f t="shared" si="2"/>
        <v>0</v>
      </c>
      <c r="K29" s="8"/>
      <c r="L29" s="33">
        <f>PRODUCT(J29:K29)</f>
        <v>0</v>
      </c>
      <c r="M29" s="10"/>
    </row>
    <row r="30" spans="1:19" ht="17.25" customHeight="1" x14ac:dyDescent="0.2">
      <c r="A30" s="35"/>
      <c r="B30" s="27"/>
      <c r="C30" s="27"/>
      <c r="D30" s="29"/>
      <c r="E30" s="29"/>
      <c r="F30" s="29"/>
      <c r="G30" s="27"/>
      <c r="H30" s="32">
        <f t="shared" si="0"/>
        <v>0</v>
      </c>
      <c r="I30" s="1"/>
      <c r="J30" s="33">
        <f t="shared" si="2"/>
        <v>0</v>
      </c>
      <c r="K30" s="8"/>
      <c r="L30" s="33">
        <f t="shared" si="3"/>
        <v>0</v>
      </c>
      <c r="M30" s="10"/>
    </row>
    <row r="31" spans="1:19" ht="17.25" customHeight="1" x14ac:dyDescent="0.2">
      <c r="A31" s="35"/>
      <c r="B31" s="27"/>
      <c r="C31" s="27"/>
      <c r="D31" s="29"/>
      <c r="E31" s="29"/>
      <c r="F31" s="29"/>
      <c r="G31" s="27"/>
      <c r="H31" s="32">
        <f t="shared" si="0"/>
        <v>0</v>
      </c>
      <c r="I31" s="1"/>
      <c r="J31" s="33">
        <f t="shared" si="2"/>
        <v>0</v>
      </c>
      <c r="K31" s="8"/>
      <c r="L31" s="33">
        <f t="shared" si="3"/>
        <v>0</v>
      </c>
      <c r="M31" s="10"/>
    </row>
    <row r="32" spans="1:19" ht="17.25" customHeight="1" x14ac:dyDescent="0.2">
      <c r="A32" s="35"/>
      <c r="B32" s="27"/>
      <c r="C32" s="27"/>
      <c r="D32" s="29"/>
      <c r="E32" s="29"/>
      <c r="F32" s="29"/>
      <c r="G32" s="27"/>
      <c r="H32" s="32">
        <f t="shared" si="0"/>
        <v>0</v>
      </c>
      <c r="I32" s="1"/>
      <c r="J32" s="33">
        <f t="shared" si="2"/>
        <v>0</v>
      </c>
      <c r="K32" s="8"/>
      <c r="L32" s="33">
        <f t="shared" si="3"/>
        <v>0</v>
      </c>
      <c r="M32" s="11"/>
    </row>
    <row r="33" spans="1:13" ht="17.25" customHeight="1" x14ac:dyDescent="0.2">
      <c r="A33" s="2"/>
      <c r="B33" s="2"/>
      <c r="C33" s="2"/>
      <c r="D33" s="2"/>
      <c r="E33" s="2"/>
      <c r="F33" s="2"/>
      <c r="G33" s="56" t="s">
        <v>5</v>
      </c>
      <c r="H33" s="56"/>
      <c r="I33" s="56"/>
      <c r="J33" s="12">
        <f>SUM(J12:J32)</f>
        <v>0</v>
      </c>
      <c r="K33" s="9"/>
      <c r="L33" s="12">
        <f>SUM(L12:L32)</f>
        <v>0</v>
      </c>
      <c r="M33" s="12">
        <f>J33-L33</f>
        <v>0</v>
      </c>
    </row>
    <row r="34" spans="1:13" ht="17.25" customHeight="1" x14ac:dyDescent="0.2">
      <c r="B34" s="18"/>
      <c r="C34" s="18"/>
      <c r="D34" s="17" t="s">
        <v>12</v>
      </c>
      <c r="E34" s="46"/>
      <c r="G34" s="56" t="s">
        <v>6</v>
      </c>
      <c r="H34" s="56"/>
      <c r="I34" s="56"/>
      <c r="J34" s="13"/>
      <c r="K34" s="10"/>
      <c r="L34" s="14"/>
      <c r="M34" s="12">
        <f>J34-L34</f>
        <v>0</v>
      </c>
    </row>
    <row r="35" spans="1:13" ht="17.25" customHeight="1" x14ac:dyDescent="0.2">
      <c r="A35" s="2"/>
      <c r="B35" s="2"/>
      <c r="C35" s="2"/>
      <c r="D35" s="2"/>
      <c r="E35" s="2"/>
      <c r="F35" s="2"/>
      <c r="G35" s="56" t="s">
        <v>7</v>
      </c>
      <c r="H35" s="56"/>
      <c r="I35" s="56"/>
      <c r="J35" s="12">
        <f>J34-J33</f>
        <v>0</v>
      </c>
      <c r="K35" s="11"/>
      <c r="L35" s="12">
        <f>L34-L33</f>
        <v>0</v>
      </c>
      <c r="M35" s="12">
        <f>J35-L35</f>
        <v>0</v>
      </c>
    </row>
    <row r="36" spans="1:13" x14ac:dyDescent="0.2">
      <c r="A36" s="2"/>
      <c r="B36" s="2"/>
      <c r="C36" s="2"/>
      <c r="D36" s="2"/>
      <c r="E36" s="2"/>
      <c r="F36" s="2"/>
      <c r="G36" s="51" t="s">
        <v>8</v>
      </c>
      <c r="H36" s="52"/>
      <c r="I36" s="52"/>
      <c r="J36" s="52"/>
      <c r="K36" s="52"/>
      <c r="L36" s="2"/>
      <c r="M36" s="5"/>
    </row>
    <row r="37" spans="1:13" ht="16.5" customHeight="1" x14ac:dyDescent="0.2">
      <c r="A37" s="5" t="s">
        <v>3</v>
      </c>
      <c r="B37" s="2"/>
      <c r="C37" s="2"/>
      <c r="D37" s="2"/>
      <c r="E37" s="2"/>
      <c r="F37" s="2"/>
      <c r="G37" s="53"/>
      <c r="H37" s="53"/>
      <c r="I37" s="53"/>
      <c r="J37" s="53"/>
      <c r="K37" s="53"/>
      <c r="L37" s="2"/>
      <c r="M37" s="6" t="s">
        <v>17</v>
      </c>
    </row>
  </sheetData>
  <sheetProtection algorithmName="SHA-512" hashValue="ZPSi5chpE4d20EDQldZ5G6R/RONU4IEtsR9qnLZ9ppyRfcZ9NQ0VFwgplmmWYzbBLAMFreYH2R0LRl9s2i+2Kg==" saltValue="ak7JLbWoe8XDUWngVAmUZQ==" spinCount="100000" sheet="1" objects="1" scenarios="1" selectLockedCells="1"/>
  <mergeCells count="20">
    <mergeCell ref="F5:I5"/>
    <mergeCell ref="F6:I6"/>
    <mergeCell ref="A6:E6"/>
    <mergeCell ref="A5:E5"/>
    <mergeCell ref="F8:G10"/>
    <mergeCell ref="E8:E11"/>
    <mergeCell ref="C8:D10"/>
    <mergeCell ref="B8:B11"/>
    <mergeCell ref="A8:A11"/>
    <mergeCell ref="M8:M11"/>
    <mergeCell ref="G36:K37"/>
    <mergeCell ref="K6:L6"/>
    <mergeCell ref="G34:I34"/>
    <mergeCell ref="G35:I35"/>
    <mergeCell ref="G33:I33"/>
    <mergeCell ref="H8:H11"/>
    <mergeCell ref="I8:I11"/>
    <mergeCell ref="J8:J11"/>
    <mergeCell ref="K8:K11"/>
    <mergeCell ref="L8:L11"/>
  </mergeCells>
  <phoneticPr fontId="1" type="noConversion"/>
  <dataValidations count="3">
    <dataValidation type="whole" operator="greaterThan" allowBlank="1" showInputMessage="1" showErrorMessage="1" error="Invalid Entry" sqref="B12:G32">
      <formula1>-1</formula1>
    </dataValidation>
    <dataValidation type="decimal" operator="greaterThan" allowBlank="1" showInputMessage="1" showErrorMessage="1" error="Invalid Entry" sqref="I12:I32 K12:K32">
      <formula1>0</formula1>
    </dataValidation>
    <dataValidation type="decimal" operator="greaterThan" allowBlank="1" showInputMessage="1" showErrorMessage="1" error="Invalid Entry" sqref="J34 L34">
      <formula1>-1</formula1>
    </dataValidation>
  </dataValidations>
  <printOptions horizontalCentered="1"/>
  <pageMargins left="0.25" right="0.25" top="0.5" bottom="0.25" header="0.5" footer="0.5"/>
  <pageSetup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CGT Reconciliation</vt:lpstr>
      <vt:lpstr>'CGT Reconciliation'!Print_Area</vt:lpstr>
    </vt:vector>
  </TitlesOfParts>
  <Company>Mi Lottery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Michigan Lottery User</dc:creator>
  <cp:lastModifiedBy>Mary Panetta</cp:lastModifiedBy>
  <cp:lastPrinted>2017-03-23T18:27:15Z</cp:lastPrinted>
  <dcterms:created xsi:type="dcterms:W3CDTF">2005-05-13T13:14:25Z</dcterms:created>
  <dcterms:modified xsi:type="dcterms:W3CDTF">2017-03-31T13:18:08Z</dcterms:modified>
</cp:coreProperties>
</file>